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enovo\Documents\Tour Ststement\Statement_of_Outstation_Tour_Expenses_Benz_Packaging 04-2-26 to 13-2-26\"/>
    </mc:Choice>
  </mc:AlternateContent>
  <xr:revisionPtr revIDLastSave="0" documentId="13_ncr:1_{83A5B7F1-9D9F-485E-A812-8AB748C701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utstation Tour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F12" i="1"/>
  <c r="F10" i="1"/>
  <c r="H10" i="1" s="1"/>
  <c r="H18" i="1"/>
  <c r="F17" i="1"/>
  <c r="E17" i="1"/>
  <c r="E16" i="1"/>
  <c r="E15" i="1"/>
  <c r="H15" i="1" s="1"/>
  <c r="E14" i="1"/>
  <c r="F16" i="1"/>
  <c r="F15" i="1"/>
  <c r="F14" i="1"/>
  <c r="F13" i="1"/>
  <c r="H13" i="1" s="1"/>
  <c r="H12" i="1"/>
  <c r="E11" i="1"/>
  <c r="F11" i="1"/>
  <c r="F9" i="1"/>
  <c r="H9" i="1" s="1"/>
  <c r="F8" i="1"/>
  <c r="H8" i="1"/>
  <c r="H14" i="1" l="1"/>
  <c r="H19" i="1" s="1"/>
  <c r="H16" i="1"/>
  <c r="H17" i="1"/>
  <c r="H11" i="1"/>
</calcChain>
</file>

<file path=xl/sharedStrings.xml><?xml version="1.0" encoding="utf-8"?>
<sst xmlns="http://schemas.openxmlformats.org/spreadsheetml/2006/main" count="35" uniqueCount="28">
  <si>
    <t>Statement of Outstation Tour Expenses – M/S Benz Packaging</t>
  </si>
  <si>
    <t>Employee Name:</t>
  </si>
  <si>
    <t>Designation:</t>
  </si>
  <si>
    <t>Tour From:</t>
  </si>
  <si>
    <t>Tour To:</t>
  </si>
  <si>
    <t>Purpose of Tour:</t>
  </si>
  <si>
    <t>Total Days:</t>
  </si>
  <si>
    <t>Date</t>
  </si>
  <si>
    <t>Place</t>
  </si>
  <si>
    <t>Travel Expense</t>
  </si>
  <si>
    <t>Lodging Expense</t>
  </si>
  <si>
    <t>Food Expense</t>
  </si>
  <si>
    <t>Local Conveyance</t>
  </si>
  <si>
    <t>Other Expenses</t>
  </si>
  <si>
    <t>Total (₹)</t>
  </si>
  <si>
    <t>Grand Total</t>
  </si>
  <si>
    <t>Employee Signature:</t>
  </si>
  <si>
    <t>Approved By:</t>
  </si>
  <si>
    <t>Pulak Biswas</t>
  </si>
  <si>
    <t>BD</t>
  </si>
  <si>
    <t>Exibition, Customer Visit</t>
  </si>
  <si>
    <t>13/2/2026</t>
  </si>
  <si>
    <t>Mumbai</t>
  </si>
  <si>
    <t>Pune</t>
  </si>
  <si>
    <t>Indore</t>
  </si>
  <si>
    <t>Neemrana</t>
  </si>
  <si>
    <t>Advance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</si>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</sst>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 [$₹-439]* #,##0.00_ ;_ [$₹-439]* \-#,##0.00_ ;_ [$₹-439]* &quot;-&quot;??_ ;_ @_ 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14" fontId="0" fillId="0" borderId="0" xfId="0" applyNumberFormat="1"/>
    <xf numFmtId="0" fontId="0" fillId="0" borderId="0" xfId="0" applyAlignment="1">
      <alignment wrapText="1"/>
    </xf>
    <xf numFmtId="14" fontId="0" fillId="0" borderId="1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0" fontId="2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H24" sqref="H24"/>
    </sheetView>
  </sheetViews>
  <sheetFormatPr defaultRowHeight="14.4" x14ac:dyDescent="0.3"/>
  <cols>
    <col min="1" max="1" width="12" customWidth="1"/>
    <col min="2" max="2" width="15" customWidth="1"/>
    <col min="3" max="4" width="18" customWidth="1"/>
    <col min="5" max="5" width="15" customWidth="1"/>
    <col min="6" max="6" width="20" customWidth="1"/>
    <col min="7" max="7" width="18" customWidth="1"/>
    <col min="8" max="8" width="15" customWidth="1"/>
  </cols>
  <sheetData>
    <row r="1" spans="1:8" ht="18" x14ac:dyDescent="0.35">
      <c r="A1" s="10" t="s">
        <v>0</v>
      </c>
      <c r="B1" s="9"/>
      <c r="C1" s="9"/>
      <c r="D1" s="9"/>
      <c r="E1" s="9"/>
      <c r="F1" s="9"/>
      <c r="G1" s="9"/>
      <c r="H1" s="9"/>
    </row>
    <row r="3" spans="1:8" x14ac:dyDescent="0.3">
      <c r="A3" t="s">
        <v>1</v>
      </c>
      <c r="C3" t="s">
        <v>18</v>
      </c>
      <c r="D3" t="s">
        <v>2</v>
      </c>
      <c r="E3" t="s">
        <v>19</v>
      </c>
    </row>
    <row r="4" spans="1:8" x14ac:dyDescent="0.3">
      <c r="A4" t="s">
        <v>3</v>
      </c>
      <c r="C4" s="3">
        <v>46114</v>
      </c>
      <c r="D4" t="s">
        <v>4</v>
      </c>
      <c r="E4" t="s">
        <v>21</v>
      </c>
    </row>
    <row r="5" spans="1:8" ht="28.8" x14ac:dyDescent="0.3">
      <c r="A5" s="4" t="s">
        <v>5</v>
      </c>
      <c r="C5" s="4" t="s">
        <v>20</v>
      </c>
      <c r="D5" t="s">
        <v>6</v>
      </c>
      <c r="E5">
        <v>9</v>
      </c>
    </row>
    <row r="7" spans="1:8" x14ac:dyDescent="0.3">
      <c r="A7" s="1" t="s">
        <v>7</v>
      </c>
      <c r="B7" s="1" t="s">
        <v>8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</row>
    <row r="8" spans="1:8" x14ac:dyDescent="0.3">
      <c r="A8" s="5">
        <v>46057</v>
      </c>
      <c r="B8" s="2" t="s">
        <v>22</v>
      </c>
      <c r="C8" s="6">
        <v>1400</v>
      </c>
      <c r="D8" s="6">
        <v>0</v>
      </c>
      <c r="E8" s="6">
        <v>552</v>
      </c>
      <c r="F8" s="6">
        <f>437+190+90+360</f>
        <v>1077</v>
      </c>
      <c r="G8" s="6">
        <v>250</v>
      </c>
      <c r="H8" s="6">
        <f>SUM(C8:G8)</f>
        <v>3279</v>
      </c>
    </row>
    <row r="9" spans="1:8" x14ac:dyDescent="0.3">
      <c r="A9" s="5">
        <v>46058</v>
      </c>
      <c r="B9" s="2" t="s">
        <v>22</v>
      </c>
      <c r="C9" s="6">
        <v>0</v>
      </c>
      <c r="D9" s="6">
        <v>0</v>
      </c>
      <c r="E9" s="6">
        <v>500</v>
      </c>
      <c r="F9" s="6">
        <f>293+180+50</f>
        <v>523</v>
      </c>
      <c r="G9" s="6">
        <v>50</v>
      </c>
      <c r="H9" s="6">
        <f t="shared" ref="H9:H18" si="0">SUM(C9:G9)</f>
        <v>1073</v>
      </c>
    </row>
    <row r="10" spans="1:8" x14ac:dyDescent="0.3">
      <c r="A10" s="5">
        <v>46059</v>
      </c>
      <c r="B10" s="2" t="s">
        <v>22</v>
      </c>
      <c r="C10" s="6">
        <v>0</v>
      </c>
      <c r="D10" s="6">
        <v>0</v>
      </c>
      <c r="E10" s="6">
        <v>646</v>
      </c>
      <c r="F10" s="6">
        <f>160+230</f>
        <v>390</v>
      </c>
      <c r="G10" s="6">
        <v>245</v>
      </c>
      <c r="H10" s="6">
        <f t="shared" si="0"/>
        <v>1281</v>
      </c>
    </row>
    <row r="11" spans="1:8" x14ac:dyDescent="0.3">
      <c r="A11" s="5">
        <v>46060</v>
      </c>
      <c r="B11" s="2" t="s">
        <v>22</v>
      </c>
      <c r="C11" s="6">
        <v>0</v>
      </c>
      <c r="D11" s="6">
        <v>0</v>
      </c>
      <c r="E11" s="6">
        <f>258+245</f>
        <v>503</v>
      </c>
      <c r="F11" s="6">
        <f>2495+350</f>
        <v>2845</v>
      </c>
      <c r="G11" s="6">
        <v>125</v>
      </c>
      <c r="H11" s="6">
        <f t="shared" si="0"/>
        <v>3473</v>
      </c>
    </row>
    <row r="12" spans="1:8" x14ac:dyDescent="0.3">
      <c r="A12" s="5">
        <v>46061</v>
      </c>
      <c r="B12" s="2" t="s">
        <v>23</v>
      </c>
      <c r="C12" s="6">
        <v>0</v>
      </c>
      <c r="D12" s="6">
        <v>0</v>
      </c>
      <c r="E12" s="6">
        <v>550</v>
      </c>
      <c r="F12" s="6">
        <f>350+245+140</f>
        <v>735</v>
      </c>
      <c r="G12" s="6">
        <v>130</v>
      </c>
      <c r="H12" s="6">
        <f t="shared" si="0"/>
        <v>1415</v>
      </c>
    </row>
    <row r="13" spans="1:8" x14ac:dyDescent="0.3">
      <c r="A13" s="5">
        <v>46062</v>
      </c>
      <c r="B13" s="2" t="s">
        <v>23</v>
      </c>
      <c r="C13" s="6">
        <v>0</v>
      </c>
      <c r="D13" s="6">
        <v>0</v>
      </c>
      <c r="E13" s="6">
        <v>550</v>
      </c>
      <c r="F13" s="6">
        <f>250</f>
        <v>250</v>
      </c>
      <c r="G13" s="6">
        <v>175</v>
      </c>
      <c r="H13" s="6">
        <f t="shared" si="0"/>
        <v>975</v>
      </c>
    </row>
    <row r="14" spans="1:8" x14ac:dyDescent="0.3">
      <c r="A14" s="5">
        <v>46063</v>
      </c>
      <c r="B14" s="2" t="s">
        <v>23</v>
      </c>
      <c r="C14" s="6">
        <v>0</v>
      </c>
      <c r="D14" s="6">
        <v>13692</v>
      </c>
      <c r="E14" s="6">
        <f>250+260</f>
        <v>510</v>
      </c>
      <c r="F14" s="6">
        <f>250+345</f>
        <v>595</v>
      </c>
      <c r="G14" s="6">
        <v>230</v>
      </c>
      <c r="H14" s="6">
        <f t="shared" si="0"/>
        <v>15027</v>
      </c>
    </row>
    <row r="15" spans="1:8" x14ac:dyDescent="0.3">
      <c r="A15" s="5">
        <v>46064</v>
      </c>
      <c r="B15" s="2" t="s">
        <v>24</v>
      </c>
      <c r="C15" s="6">
        <v>0</v>
      </c>
      <c r="D15" s="6">
        <v>0</v>
      </c>
      <c r="E15" s="6">
        <f>250+260+770+15+81</f>
        <v>1376</v>
      </c>
      <c r="F15" s="6">
        <f>210+230+250</f>
        <v>690</v>
      </c>
      <c r="G15" s="6">
        <v>255</v>
      </c>
      <c r="H15" s="6">
        <f t="shared" si="0"/>
        <v>2321</v>
      </c>
    </row>
    <row r="16" spans="1:8" x14ac:dyDescent="0.3">
      <c r="A16" s="5">
        <v>46065</v>
      </c>
      <c r="B16" s="2" t="s">
        <v>24</v>
      </c>
      <c r="C16" s="6">
        <v>0</v>
      </c>
      <c r="D16" s="6">
        <v>0</v>
      </c>
      <c r="E16" s="6">
        <f>474+955+163+15</f>
        <v>1607</v>
      </c>
      <c r="F16" s="6">
        <f>230+245</f>
        <v>475</v>
      </c>
      <c r="G16" s="6">
        <v>150</v>
      </c>
      <c r="H16" s="6">
        <f t="shared" si="0"/>
        <v>2232</v>
      </c>
    </row>
    <row r="17" spans="1:8" x14ac:dyDescent="0.3">
      <c r="A17" s="5">
        <v>46066</v>
      </c>
      <c r="B17" s="2" t="s">
        <v>24</v>
      </c>
      <c r="C17" s="6">
        <v>1600</v>
      </c>
      <c r="D17" s="6">
        <v>5000</v>
      </c>
      <c r="E17" s="6">
        <f>320+40+110</f>
        <v>470</v>
      </c>
      <c r="F17" s="6">
        <f>250+523</f>
        <v>773</v>
      </c>
      <c r="G17" s="6">
        <v>120</v>
      </c>
      <c r="H17" s="6">
        <f t="shared" si="0"/>
        <v>7963</v>
      </c>
    </row>
    <row r="18" spans="1:8" x14ac:dyDescent="0.3">
      <c r="A18" s="5">
        <v>46072</v>
      </c>
      <c r="B18" s="2" t="s">
        <v>25</v>
      </c>
      <c r="C18" s="6">
        <v>0</v>
      </c>
      <c r="D18" s="6">
        <v>0</v>
      </c>
      <c r="E18" s="6">
        <v>441</v>
      </c>
      <c r="F18" s="6">
        <v>0</v>
      </c>
      <c r="G18" s="6">
        <v>0</v>
      </c>
      <c r="H18" s="6">
        <f t="shared" si="0"/>
        <v>441</v>
      </c>
    </row>
    <row r="19" spans="1:8" x14ac:dyDescent="0.3">
      <c r="A19" s="8" t="s">
        <v>15</v>
      </c>
      <c r="B19" s="9"/>
      <c r="C19" s="9"/>
      <c r="D19" s="9"/>
      <c r="E19" s="9"/>
      <c r="F19" s="9"/>
      <c r="G19" s="9"/>
      <c r="H19" s="7">
        <f>SUM(H8:H18)</f>
        <v>39480</v>
      </c>
    </row>
    <row r="20" spans="1:8" x14ac:dyDescent="0.3">
      <c r="G20" t="s">
        <v>26</v>
      </c>
      <c r="H20" s="11">
        <v>40000</v>
      </c>
    </row>
    <row r="21" spans="1:8" x14ac:dyDescent="0.3">
      <c r="G21" t="s">
        <v>27</v>
      </c>
      <c r="H21" s="12">
        <f>H20-H19</f>
        <v>520</v>
      </c>
    </row>
    <row r="22" spans="1:8" x14ac:dyDescent="0.3">
      <c r="A22" t="s">
        <v>16</v>
      </c>
      <c r="E22" t="s">
        <v>17</v>
      </c>
    </row>
  </sheetData>
  <mergeCells count="2">
    <mergeCell ref="A19:G19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Outstation Tour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Pulak Biswas</cp:lastModifiedBy>
  <dcterms:created xsi:type="dcterms:W3CDTF">2025-12-18T03:25:28Z</dcterms:created>
  <dcterms:modified xsi:type="dcterms:W3CDTF">2026-02-28T09:04:04Z</dcterms:modified>
</cp:coreProperties>
</file>